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Isotope 1 Act Est" sheetId="1" r:id="rId1"/>
    <sheet name="Isotope 2 Act Est" sheetId="2" r:id="rId2"/>
    <sheet name="Isotope 1 Source Check" sheetId="3" r:id="rId3"/>
    <sheet name="Isotope 2 Source Check" sheetId="4" r:id="rId4"/>
  </sheets>
  <definedNames>
    <definedName name="_xlnm.Print_Area" localSheetId="0">'Isotope 1 Act Est'!$A$1:$I$45</definedName>
    <definedName name="_xlnm.Print_Area" localSheetId="2">'Isotope 1 Source Check'!$A$1:$E$28</definedName>
    <definedName name="_xlnm.Print_Area" localSheetId="1">'Isotope 2 Act Est'!$A$1:$I$45</definedName>
    <definedName name="_xlnm.Print_Area" localSheetId="3">'Isotope 2 Source Check'!$A$1:$E$28</definedName>
  </definedNames>
  <calcPr calcId="145621"/>
</workbook>
</file>

<file path=xl/calcChain.xml><?xml version="1.0" encoding="utf-8"?>
<calcChain xmlns="http://schemas.openxmlformats.org/spreadsheetml/2006/main">
  <c r="B20" i="4" l="1"/>
  <c r="B13" i="4"/>
  <c r="B20" i="3"/>
  <c r="B13" i="3"/>
  <c r="B13" i="2" l="1"/>
  <c r="B20" i="2"/>
  <c r="B20" i="1"/>
  <c r="B13" i="1"/>
  <c r="C39" i="2" l="1"/>
  <c r="C25" i="2"/>
  <c r="E41" i="2"/>
  <c r="C41" i="2"/>
  <c r="E39" i="2"/>
  <c r="E27" i="2"/>
  <c r="C27" i="2"/>
  <c r="G27" i="2" s="1"/>
  <c r="E29" i="2" s="1"/>
  <c r="E25" i="2"/>
  <c r="G39" i="2" l="1"/>
  <c r="C43" i="2" s="1"/>
  <c r="G25" i="2"/>
  <c r="C29" i="2" s="1"/>
  <c r="I29" i="2" s="1"/>
  <c r="B31" i="2" s="1"/>
  <c r="G41" i="2"/>
  <c r="E43" i="2" s="1"/>
  <c r="C25" i="1"/>
  <c r="E25" i="1"/>
  <c r="C27" i="1"/>
  <c r="E27" i="1"/>
  <c r="C39" i="1"/>
  <c r="G39" i="1" s="1"/>
  <c r="E39" i="1"/>
  <c r="C41" i="1"/>
  <c r="E41" i="1"/>
  <c r="I43" i="2" l="1"/>
  <c r="B45" i="2" s="1"/>
  <c r="G25" i="1"/>
  <c r="C29" i="1" s="1"/>
  <c r="G27" i="1"/>
  <c r="E29" i="1" s="1"/>
  <c r="C43" i="1"/>
  <c r="I43" i="1" s="1"/>
  <c r="G41" i="1"/>
  <c r="E43" i="1" s="1"/>
  <c r="I29" i="1" l="1"/>
  <c r="B31" i="1" s="1"/>
  <c r="B45" i="1"/>
</calcChain>
</file>

<file path=xl/sharedStrings.xml><?xml version="1.0" encoding="utf-8"?>
<sst xmlns="http://schemas.openxmlformats.org/spreadsheetml/2006/main" count="200" uniqueCount="50">
  <si>
    <t>Source 1</t>
  </si>
  <si>
    <t>Initial Activity</t>
  </si>
  <si>
    <t>Isotope</t>
  </si>
  <si>
    <t>Model Number</t>
  </si>
  <si>
    <t>Serial Number</t>
  </si>
  <si>
    <t>Source 1 Activity Estimate</t>
  </si>
  <si>
    <t>Current Activity [S1]</t>
  </si>
  <si>
    <t>Current Activity [S2]</t>
  </si>
  <si>
    <t>Activity Estimate [Ae1]</t>
  </si>
  <si>
    <t>=</t>
  </si>
  <si>
    <t>dps</t>
  </si>
  <si>
    <t xml:space="preserve">Activity Error [Ax1] </t>
  </si>
  <si>
    <t>Ax1 = S1 - Ae1 =</t>
  </si>
  <si>
    <t>Gross Activity [Ga1]</t>
  </si>
  <si>
    <t>Gross Count Rate [Gc1]</t>
  </si>
  <si>
    <t>cps</t>
  </si>
  <si>
    <t>Ga1 = Gc1 / E =</t>
  </si>
  <si>
    <t>Error as a Percentage of Total Counts/Decays [R1]</t>
  </si>
  <si>
    <t>R1 = ( Ax1 / Ga1 ) * 100% =</t>
  </si>
  <si>
    <t>Tester Name(s)</t>
  </si>
  <si>
    <t>Test Passed if R1 within +/- 5%</t>
  </si>
  <si>
    <t>Source 2 Activity Estimate</t>
  </si>
  <si>
    <t>Activity Estimate [Ae2]</t>
  </si>
  <si>
    <t>Gross Count Rate [Gc2]</t>
  </si>
  <si>
    <t xml:space="preserve">Activity Error [Ax2] </t>
  </si>
  <si>
    <t>Ax2 = S2 - Ae2 =</t>
  </si>
  <si>
    <t>Ga2 = Gc2 / E =</t>
  </si>
  <si>
    <t>Gross Activity [Ga2]</t>
  </si>
  <si>
    <t>Error as a Percentage of Total Counts/Decays [R2]</t>
  </si>
  <si>
    <t>R2 = ( Ax2 / Ga2 ) * 100% =</t>
  </si>
  <si>
    <t>Test Passed if R2 within +/- 5%</t>
  </si>
  <si>
    <t>Source 1 Source Check</t>
  </si>
  <si>
    <t>Passed / Failed</t>
  </si>
  <si>
    <t>Source 2 Source Check</t>
  </si>
  <si>
    <t>Pass Percent = +/- 10 %</t>
  </si>
  <si>
    <t>Pass Percent = +/- 10%</t>
  </si>
  <si>
    <t>Control Number</t>
  </si>
  <si>
    <t>Model 54(-1) Source Check</t>
  </si>
  <si>
    <t>Model 54(-1) Activity Estimate</t>
  </si>
  <si>
    <t>dpm</t>
  </si>
  <si>
    <t>cps /</t>
  </si>
  <si>
    <t>dps -</t>
  </si>
  <si>
    <t>dps /</t>
  </si>
  <si>
    <t>dps =</t>
  </si>
  <si>
    <t>dps) *</t>
  </si>
  <si>
    <t>Calibration Test Date (mm/dd/yyyy)</t>
  </si>
  <si>
    <t>Initial Activity Date (mm/dd/yyyy)</t>
  </si>
  <si>
    <t>Sum Channel Efficiency [E] (.12 = 12%)</t>
  </si>
  <si>
    <t>Half-Life (years)</t>
  </si>
  <si>
    <t>Source 2 (Optional)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</si>
</sst>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right"/>
    </xf>
    <xf numFmtId="0" fontId="0" fillId="0" borderId="0" xfId="0" applyAlignment="1">
      <alignment wrapText="1"/>
    </xf>
    <xf numFmtId="9" fontId="1" fillId="0" borderId="1" xfId="0" applyNumberFormat="1" applyFont="1" applyBorder="1" applyAlignment="1">
      <alignment horizontal="center"/>
    </xf>
    <xf numFmtId="0" fontId="0" fillId="0" borderId="2" xfId="0" applyBorder="1"/>
    <xf numFmtId="0" fontId="2" fillId="0" borderId="0" xfId="0" applyFont="1"/>
    <xf numFmtId="0" fontId="2" fillId="0" borderId="0" xfId="0" applyFont="1" applyBorder="1"/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10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10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4" fontId="0" fillId="0" borderId="1" xfId="0" applyNumberFormat="1" applyBorder="1"/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3" xfId="0" applyFont="1" applyBorder="1"/>
    <xf numFmtId="0" fontId="0" fillId="0" borderId="0" xfId="0" applyBorder="1" applyAlignment="1">
      <alignment horizontal="right"/>
    </xf>
    <xf numFmtId="2" fontId="0" fillId="0" borderId="1" xfId="0" applyNumberFormat="1" applyBorder="1"/>
    <xf numFmtId="0" fontId="0" fillId="0" borderId="0" xfId="0" applyBorder="1"/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workbookViewId="0">
      <selection activeCell="M29" sqref="M29"/>
    </sheetView>
  </sheetViews>
  <sheetFormatPr defaultRowHeight="15" x14ac:dyDescent="0.25"/>
  <cols>
    <col min="1" max="1" width="36.85546875" bestFit="1" customWidth="1"/>
    <col min="2" max="2" width="24.42578125" customWidth="1"/>
    <col min="3" max="3" width="19.28515625" customWidth="1"/>
    <col min="4" max="4" width="5.5703125" customWidth="1"/>
    <col min="5" max="5" width="19.7109375" customWidth="1"/>
    <col min="6" max="6" width="6" customWidth="1"/>
    <col min="7" max="7" width="19.42578125" customWidth="1"/>
    <col min="8" max="8" width="4" customWidth="1"/>
    <col min="9" max="9" width="20.42578125" customWidth="1"/>
  </cols>
  <sheetData>
    <row r="1" spans="1:7" ht="18.75" x14ac:dyDescent="0.3">
      <c r="A1" s="9" t="s">
        <v>38</v>
      </c>
    </row>
    <row r="2" spans="1:7" ht="15.75" thickBot="1" x14ac:dyDescent="0.3">
      <c r="A2" t="s">
        <v>45</v>
      </c>
      <c r="B2" s="18"/>
    </row>
    <row r="3" spans="1:7" ht="16.5" thickTop="1" thickBot="1" x14ac:dyDescent="0.3">
      <c r="A3" t="s">
        <v>19</v>
      </c>
      <c r="B3" s="1"/>
      <c r="C3" s="1"/>
      <c r="E3" s="1"/>
      <c r="G3" s="1"/>
    </row>
    <row r="4" spans="1:7" ht="16.5" thickTop="1" thickBot="1" x14ac:dyDescent="0.3">
      <c r="A4" t="s">
        <v>3</v>
      </c>
      <c r="B4" s="8"/>
    </row>
    <row r="5" spans="1:7" ht="16.5" thickTop="1" thickBot="1" x14ac:dyDescent="0.3">
      <c r="A5" t="s">
        <v>4</v>
      </c>
      <c r="B5" s="8"/>
    </row>
    <row r="6" spans="1:7" ht="16.5" thickTop="1" thickBot="1" x14ac:dyDescent="0.3">
      <c r="A6" t="s">
        <v>47</v>
      </c>
      <c r="B6" s="14"/>
    </row>
    <row r="7" spans="1:7" ht="15.75" thickTop="1" x14ac:dyDescent="0.25"/>
    <row r="8" spans="1:7" ht="18.75" x14ac:dyDescent="0.3">
      <c r="A8" s="9" t="s">
        <v>0</v>
      </c>
    </row>
    <row r="9" spans="1:7" ht="15.75" thickBot="1" x14ac:dyDescent="0.3">
      <c r="A9" t="s">
        <v>2</v>
      </c>
      <c r="B9" s="20"/>
      <c r="C9" t="s">
        <v>48</v>
      </c>
      <c r="D9" s="4" t="s">
        <v>9</v>
      </c>
      <c r="E9" s="23"/>
    </row>
    <row r="10" spans="1:7" ht="16.5" thickTop="1" thickBot="1" x14ac:dyDescent="0.3">
      <c r="A10" t="s">
        <v>36</v>
      </c>
      <c r="B10" s="1"/>
      <c r="C10" s="1"/>
    </row>
    <row r="11" spans="1:7" ht="16.5" thickTop="1" thickBot="1" x14ac:dyDescent="0.3">
      <c r="A11" t="s">
        <v>1</v>
      </c>
      <c r="B11" s="2"/>
      <c r="C11" t="s">
        <v>10</v>
      </c>
    </row>
    <row r="12" spans="1:7" ht="16.5" thickTop="1" thickBot="1" x14ac:dyDescent="0.3">
      <c r="A12" t="s">
        <v>46</v>
      </c>
      <c r="B12" s="18"/>
    </row>
    <row r="13" spans="1:7" ht="16.5" thickTop="1" thickBot="1" x14ac:dyDescent="0.3">
      <c r="A13" t="s">
        <v>6</v>
      </c>
      <c r="B13" s="2" t="e">
        <f>B11*POWER(2,-YEARFRAC(B12,B2,1)/E9)</f>
        <v>#DIV/0!</v>
      </c>
      <c r="C13" t="s">
        <v>10</v>
      </c>
    </row>
    <row r="14" spans="1:7" ht="15.75" thickTop="1" x14ac:dyDescent="0.25"/>
    <row r="15" spans="1:7" ht="18.75" x14ac:dyDescent="0.3">
      <c r="A15" s="9" t="s">
        <v>49</v>
      </c>
    </row>
    <row r="16" spans="1:7" ht="15.75" thickBot="1" x14ac:dyDescent="0.3">
      <c r="A16" t="s">
        <v>2</v>
      </c>
      <c r="B16" s="20"/>
      <c r="C16" t="s">
        <v>48</v>
      </c>
      <c r="D16" s="4" t="s">
        <v>9</v>
      </c>
      <c r="E16" s="23"/>
    </row>
    <row r="17" spans="1:9" ht="16.5" thickTop="1" thickBot="1" x14ac:dyDescent="0.3">
      <c r="A17" t="s">
        <v>36</v>
      </c>
      <c r="B17" s="1"/>
      <c r="C17" s="1"/>
    </row>
    <row r="18" spans="1:9" ht="16.5" thickTop="1" thickBot="1" x14ac:dyDescent="0.3">
      <c r="A18" t="s">
        <v>1</v>
      </c>
      <c r="B18" s="2"/>
      <c r="C18" t="s">
        <v>10</v>
      </c>
    </row>
    <row r="19" spans="1:9" ht="16.5" thickTop="1" thickBot="1" x14ac:dyDescent="0.3">
      <c r="A19" t="s">
        <v>46</v>
      </c>
      <c r="B19" s="18"/>
    </row>
    <row r="20" spans="1:9" ht="16.5" thickTop="1" thickBot="1" x14ac:dyDescent="0.3">
      <c r="A20" t="s">
        <v>7</v>
      </c>
      <c r="B20" s="2" t="e">
        <f>B18*POWER(2,-YEARFRAC(B19,B2,1)/E16)</f>
        <v>#DIV/0!</v>
      </c>
      <c r="C20" t="s">
        <v>10</v>
      </c>
    </row>
    <row r="21" spans="1:9" ht="15.75" thickTop="1" x14ac:dyDescent="0.25"/>
    <row r="22" spans="1:9" ht="18.75" x14ac:dyDescent="0.3">
      <c r="A22" s="10" t="s">
        <v>5</v>
      </c>
    </row>
    <row r="23" spans="1:9" ht="15.75" thickBot="1" x14ac:dyDescent="0.3">
      <c r="A23" t="s">
        <v>8</v>
      </c>
      <c r="B23" s="2"/>
      <c r="C23" t="s">
        <v>10</v>
      </c>
    </row>
    <row r="24" spans="1:9" ht="16.5" thickTop="1" thickBot="1" x14ac:dyDescent="0.3">
      <c r="A24" t="s">
        <v>14</v>
      </c>
      <c r="B24" s="5"/>
      <c r="C24" t="s">
        <v>15</v>
      </c>
    </row>
    <row r="25" spans="1:9" ht="20.25" thickTop="1" thickBot="1" x14ac:dyDescent="0.35">
      <c r="A25" t="s">
        <v>11</v>
      </c>
      <c r="B25" s="4" t="s">
        <v>12</v>
      </c>
      <c r="C25" s="15" t="e">
        <f>B13</f>
        <v>#DIV/0!</v>
      </c>
      <c r="D25" s="12" t="s">
        <v>41</v>
      </c>
      <c r="E25" s="15">
        <f>B23</f>
        <v>0</v>
      </c>
      <c r="F25" s="13" t="s">
        <v>43</v>
      </c>
      <c r="G25" s="15" t="e">
        <f>C25-E25</f>
        <v>#DIV/0!</v>
      </c>
      <c r="H25" s="13" t="s">
        <v>10</v>
      </c>
    </row>
    <row r="26" spans="1:9" ht="15.75" thickTop="1" x14ac:dyDescent="0.25"/>
    <row r="27" spans="1:9" ht="19.5" thickBot="1" x14ac:dyDescent="0.35">
      <c r="A27" t="s">
        <v>13</v>
      </c>
      <c r="B27" s="3" t="s">
        <v>16</v>
      </c>
      <c r="C27" s="15">
        <f>B24</f>
        <v>0</v>
      </c>
      <c r="D27" t="s">
        <v>40</v>
      </c>
      <c r="E27" s="16">
        <f>B6</f>
        <v>0</v>
      </c>
      <c r="F27" s="4" t="s">
        <v>9</v>
      </c>
      <c r="G27" s="15" t="e">
        <f>C27/E27</f>
        <v>#DIV/0!</v>
      </c>
      <c r="H27" s="13" t="s">
        <v>10</v>
      </c>
    </row>
    <row r="28" spans="1:9" ht="15.75" thickTop="1" x14ac:dyDescent="0.25"/>
    <row r="29" spans="1:9" ht="31.5" thickBot="1" x14ac:dyDescent="0.35">
      <c r="A29" s="6" t="s">
        <v>17</v>
      </c>
      <c r="B29" s="4" t="s">
        <v>18</v>
      </c>
      <c r="C29" s="15" t="e">
        <f>G25</f>
        <v>#DIV/0!</v>
      </c>
      <c r="D29" t="s">
        <v>42</v>
      </c>
      <c r="E29" s="15" t="e">
        <f>G27</f>
        <v>#DIV/0!</v>
      </c>
      <c r="F29" t="s">
        <v>44</v>
      </c>
      <c r="G29" s="7">
        <v>1</v>
      </c>
      <c r="H29" s="4" t="s">
        <v>9</v>
      </c>
      <c r="I29" s="17" t="e">
        <f>(C29/E29)*G29</f>
        <v>#DIV/0!</v>
      </c>
    </row>
    <row r="30" spans="1:9" ht="16.5" thickTop="1" thickBot="1" x14ac:dyDescent="0.3"/>
    <row r="31" spans="1:9" ht="20.25" thickTop="1" thickBot="1" x14ac:dyDescent="0.35">
      <c r="A31" s="10" t="s">
        <v>20</v>
      </c>
      <c r="B31" s="19" t="e">
        <f>IF(ABS(I29)&lt;=0.05,"Passed","Failed")</f>
        <v>#DIV/0!</v>
      </c>
    </row>
    <row r="32" spans="1:9" ht="15.75" thickTop="1" x14ac:dyDescent="0.25"/>
    <row r="36" spans="1:9" ht="18.75" x14ac:dyDescent="0.3">
      <c r="A36" s="10" t="s">
        <v>21</v>
      </c>
    </row>
    <row r="37" spans="1:9" ht="15.75" thickBot="1" x14ac:dyDescent="0.3">
      <c r="A37" t="s">
        <v>22</v>
      </c>
      <c r="B37" s="2"/>
      <c r="C37" t="s">
        <v>10</v>
      </c>
    </row>
    <row r="38" spans="1:9" ht="16.5" thickTop="1" thickBot="1" x14ac:dyDescent="0.3">
      <c r="A38" t="s">
        <v>23</v>
      </c>
      <c r="B38" s="5"/>
      <c r="C38" t="s">
        <v>15</v>
      </c>
    </row>
    <row r="39" spans="1:9" ht="20.25" thickTop="1" thickBot="1" x14ac:dyDescent="0.35">
      <c r="A39" t="s">
        <v>24</v>
      </c>
      <c r="B39" s="4" t="s">
        <v>25</v>
      </c>
      <c r="C39" s="15" t="e">
        <f>B20</f>
        <v>#DIV/0!</v>
      </c>
      <c r="D39" s="12" t="s">
        <v>41</v>
      </c>
      <c r="E39" s="15">
        <f>B37</f>
        <v>0</v>
      </c>
      <c r="F39" s="13" t="s">
        <v>43</v>
      </c>
      <c r="G39" s="15" t="e">
        <f>C39-E39</f>
        <v>#DIV/0!</v>
      </c>
      <c r="H39" s="13" t="s">
        <v>10</v>
      </c>
    </row>
    <row r="40" spans="1:9" ht="15.75" thickTop="1" x14ac:dyDescent="0.25"/>
    <row r="41" spans="1:9" ht="19.5" thickBot="1" x14ac:dyDescent="0.35">
      <c r="A41" t="s">
        <v>27</v>
      </c>
      <c r="B41" s="3" t="s">
        <v>26</v>
      </c>
      <c r="C41" s="15">
        <f>B38</f>
        <v>0</v>
      </c>
      <c r="D41" t="s">
        <v>40</v>
      </c>
      <c r="E41" s="16">
        <f>B6</f>
        <v>0</v>
      </c>
      <c r="F41" s="4" t="s">
        <v>9</v>
      </c>
      <c r="G41" s="15" t="e">
        <f>C41/E41</f>
        <v>#DIV/0!</v>
      </c>
      <c r="H41" s="13" t="s">
        <v>10</v>
      </c>
    </row>
    <row r="42" spans="1:9" ht="15.75" thickTop="1" x14ac:dyDescent="0.25"/>
    <row r="43" spans="1:9" ht="31.5" thickBot="1" x14ac:dyDescent="0.35">
      <c r="A43" s="6" t="s">
        <v>28</v>
      </c>
      <c r="B43" s="4" t="s">
        <v>29</v>
      </c>
      <c r="C43" s="15" t="e">
        <f>G39</f>
        <v>#DIV/0!</v>
      </c>
      <c r="D43" t="s">
        <v>42</v>
      </c>
      <c r="E43" s="15" t="e">
        <f>G41</f>
        <v>#DIV/0!</v>
      </c>
      <c r="F43" t="s">
        <v>44</v>
      </c>
      <c r="G43" s="7">
        <v>1</v>
      </c>
      <c r="H43" s="4" t="s">
        <v>9</v>
      </c>
      <c r="I43" s="17" t="e">
        <f>(C43/E43)*G43</f>
        <v>#DIV/0!</v>
      </c>
    </row>
    <row r="44" spans="1:9" ht="16.5" thickTop="1" thickBot="1" x14ac:dyDescent="0.3"/>
    <row r="45" spans="1:9" ht="20.25" thickTop="1" thickBot="1" x14ac:dyDescent="0.35">
      <c r="A45" s="10" t="s">
        <v>30</v>
      </c>
      <c r="B45" s="19" t="e">
        <f>IF(ABS(I43)&lt;=0.05,"Passed","Failed")</f>
        <v>#DIV/0!</v>
      </c>
    </row>
    <row r="46" spans="1:9" ht="15.75" thickTop="1" x14ac:dyDescent="0.25"/>
  </sheetData>
  <printOptions horizontalCentered="1"/>
  <pageMargins left="0.25" right="0.25" top="0.75" bottom="0.75" header="0.3" footer="0.3"/>
  <pageSetup scale="8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N13" sqref="N13"/>
    </sheetView>
  </sheetViews>
  <sheetFormatPr defaultRowHeight="15" x14ac:dyDescent="0.25"/>
  <cols>
    <col min="1" max="1" width="36.85546875" bestFit="1" customWidth="1"/>
    <col min="2" max="2" width="23.85546875" bestFit="1" customWidth="1"/>
    <col min="3" max="3" width="19.7109375" bestFit="1" customWidth="1"/>
    <col min="4" max="4" width="5.5703125" customWidth="1"/>
    <col min="5" max="5" width="21.140625" customWidth="1"/>
    <col min="6" max="6" width="6.28515625" customWidth="1"/>
    <col min="7" max="7" width="21.5703125" customWidth="1"/>
    <col min="8" max="8" width="4.42578125" customWidth="1"/>
    <col min="9" max="9" width="20.28515625" customWidth="1"/>
  </cols>
  <sheetData>
    <row r="1" spans="1:7" ht="18.75" x14ac:dyDescent="0.3">
      <c r="A1" s="9" t="s">
        <v>38</v>
      </c>
    </row>
    <row r="2" spans="1:7" ht="15.75" thickBot="1" x14ac:dyDescent="0.3">
      <c r="A2" t="s">
        <v>45</v>
      </c>
      <c r="B2" s="18"/>
    </row>
    <row r="3" spans="1:7" ht="16.5" thickTop="1" thickBot="1" x14ac:dyDescent="0.3">
      <c r="A3" t="s">
        <v>19</v>
      </c>
      <c r="B3" s="1"/>
      <c r="C3" s="1"/>
      <c r="E3" s="1"/>
      <c r="G3" s="1"/>
    </row>
    <row r="4" spans="1:7" ht="16.5" thickTop="1" thickBot="1" x14ac:dyDescent="0.3">
      <c r="A4" t="s">
        <v>3</v>
      </c>
      <c r="B4" s="8"/>
    </row>
    <row r="5" spans="1:7" ht="16.5" thickTop="1" thickBot="1" x14ac:dyDescent="0.3">
      <c r="A5" t="s">
        <v>4</v>
      </c>
      <c r="B5" s="8"/>
    </row>
    <row r="6" spans="1:7" ht="16.5" thickTop="1" thickBot="1" x14ac:dyDescent="0.3">
      <c r="A6" t="s">
        <v>47</v>
      </c>
      <c r="B6" s="14"/>
    </row>
    <row r="7" spans="1:7" ht="15.75" thickTop="1" x14ac:dyDescent="0.25"/>
    <row r="8" spans="1:7" ht="18.75" x14ac:dyDescent="0.3">
      <c r="A8" s="9" t="s">
        <v>0</v>
      </c>
    </row>
    <row r="9" spans="1:7" ht="15.75" thickBot="1" x14ac:dyDescent="0.3">
      <c r="A9" t="s">
        <v>2</v>
      </c>
      <c r="B9" s="20"/>
      <c r="C9" t="s">
        <v>48</v>
      </c>
      <c r="D9" s="4" t="s">
        <v>9</v>
      </c>
      <c r="E9" s="23"/>
    </row>
    <row r="10" spans="1:7" ht="16.5" thickTop="1" thickBot="1" x14ac:dyDescent="0.3">
      <c r="A10" t="s">
        <v>36</v>
      </c>
      <c r="B10" s="1"/>
      <c r="C10" s="1"/>
    </row>
    <row r="11" spans="1:7" ht="16.5" thickTop="1" thickBot="1" x14ac:dyDescent="0.3">
      <c r="A11" t="s">
        <v>1</v>
      </c>
      <c r="B11" s="2"/>
      <c r="C11" t="s">
        <v>10</v>
      </c>
    </row>
    <row r="12" spans="1:7" ht="16.5" thickTop="1" thickBot="1" x14ac:dyDescent="0.3">
      <c r="A12" t="s">
        <v>46</v>
      </c>
      <c r="B12" s="18"/>
    </row>
    <row r="13" spans="1:7" ht="16.5" thickTop="1" thickBot="1" x14ac:dyDescent="0.3">
      <c r="A13" t="s">
        <v>6</v>
      </c>
      <c r="B13" s="2" t="e">
        <f>B11*POWER(2,-YEARFRAC(B12,B2,1)/E9)</f>
        <v>#DIV/0!</v>
      </c>
      <c r="C13" t="s">
        <v>10</v>
      </c>
    </row>
    <row r="14" spans="1:7" ht="15.75" thickTop="1" x14ac:dyDescent="0.25"/>
    <row r="15" spans="1:7" ht="18.75" x14ac:dyDescent="0.3">
      <c r="A15" s="9" t="s">
        <v>49</v>
      </c>
    </row>
    <row r="16" spans="1:7" ht="15.75" thickBot="1" x14ac:dyDescent="0.3">
      <c r="A16" t="s">
        <v>2</v>
      </c>
      <c r="B16" s="20"/>
      <c r="C16" t="s">
        <v>48</v>
      </c>
      <c r="D16" s="4" t="s">
        <v>9</v>
      </c>
      <c r="E16" s="23"/>
    </row>
    <row r="17" spans="1:9" ht="16.5" thickTop="1" thickBot="1" x14ac:dyDescent="0.3">
      <c r="A17" t="s">
        <v>36</v>
      </c>
      <c r="B17" s="1"/>
      <c r="C17" s="1"/>
    </row>
    <row r="18" spans="1:9" ht="16.5" thickTop="1" thickBot="1" x14ac:dyDescent="0.3">
      <c r="A18" t="s">
        <v>1</v>
      </c>
      <c r="B18" s="2"/>
      <c r="C18" t="s">
        <v>10</v>
      </c>
    </row>
    <row r="19" spans="1:9" ht="16.5" thickTop="1" thickBot="1" x14ac:dyDescent="0.3">
      <c r="A19" t="s">
        <v>46</v>
      </c>
      <c r="B19" s="18"/>
    </row>
    <row r="20" spans="1:9" ht="16.5" thickTop="1" thickBot="1" x14ac:dyDescent="0.3">
      <c r="A20" t="s">
        <v>7</v>
      </c>
      <c r="B20" s="2" t="e">
        <f>B18*POWER(2,-YEARFRAC(B19,B2,1)/E16)</f>
        <v>#DIV/0!</v>
      </c>
      <c r="C20" t="s">
        <v>10</v>
      </c>
    </row>
    <row r="21" spans="1:9" ht="15.75" thickTop="1" x14ac:dyDescent="0.25"/>
    <row r="22" spans="1:9" ht="18.75" x14ac:dyDescent="0.3">
      <c r="A22" s="10" t="s">
        <v>5</v>
      </c>
    </row>
    <row r="23" spans="1:9" ht="15.75" thickBot="1" x14ac:dyDescent="0.3">
      <c r="A23" t="s">
        <v>8</v>
      </c>
      <c r="B23" s="2"/>
      <c r="C23" t="s">
        <v>10</v>
      </c>
    </row>
    <row r="24" spans="1:9" ht="16.5" thickTop="1" thickBot="1" x14ac:dyDescent="0.3">
      <c r="A24" t="s">
        <v>14</v>
      </c>
      <c r="B24" s="5"/>
      <c r="C24" t="s">
        <v>15</v>
      </c>
    </row>
    <row r="25" spans="1:9" ht="20.25" thickTop="1" thickBot="1" x14ac:dyDescent="0.35">
      <c r="A25" t="s">
        <v>11</v>
      </c>
      <c r="B25" s="4" t="s">
        <v>12</v>
      </c>
      <c r="C25" s="15" t="e">
        <f>B13</f>
        <v>#DIV/0!</v>
      </c>
      <c r="D25" s="12" t="s">
        <v>41</v>
      </c>
      <c r="E25" s="15">
        <f>B23</f>
        <v>0</v>
      </c>
      <c r="F25" s="13" t="s">
        <v>43</v>
      </c>
      <c r="G25" s="15" t="e">
        <f>C25-E25</f>
        <v>#DIV/0!</v>
      </c>
      <c r="H25" s="13" t="s">
        <v>10</v>
      </c>
    </row>
    <row r="26" spans="1:9" ht="15.75" thickTop="1" x14ac:dyDescent="0.25"/>
    <row r="27" spans="1:9" ht="19.5" thickBot="1" x14ac:dyDescent="0.35">
      <c r="A27" t="s">
        <v>13</v>
      </c>
      <c r="B27" s="3" t="s">
        <v>16</v>
      </c>
      <c r="C27" s="15">
        <f>B24</f>
        <v>0</v>
      </c>
      <c r="D27" t="s">
        <v>40</v>
      </c>
      <c r="E27" s="16">
        <f>B6</f>
        <v>0</v>
      </c>
      <c r="F27" s="4" t="s">
        <v>9</v>
      </c>
      <c r="G27" s="15" t="e">
        <f>C27/E27</f>
        <v>#DIV/0!</v>
      </c>
      <c r="H27" s="13" t="s">
        <v>10</v>
      </c>
    </row>
    <row r="28" spans="1:9" ht="15.75" thickTop="1" x14ac:dyDescent="0.25"/>
    <row r="29" spans="1:9" ht="31.5" thickBot="1" x14ac:dyDescent="0.35">
      <c r="A29" s="6" t="s">
        <v>17</v>
      </c>
      <c r="B29" s="4" t="s">
        <v>18</v>
      </c>
      <c r="C29" s="15" t="e">
        <f>G25</f>
        <v>#DIV/0!</v>
      </c>
      <c r="D29" t="s">
        <v>42</v>
      </c>
      <c r="E29" s="15" t="e">
        <f>G27</f>
        <v>#DIV/0!</v>
      </c>
      <c r="F29" t="s">
        <v>44</v>
      </c>
      <c r="G29" s="7">
        <v>1</v>
      </c>
      <c r="H29" s="4" t="s">
        <v>9</v>
      </c>
      <c r="I29" s="17" t="e">
        <f>(C29/E29)*G29</f>
        <v>#DIV/0!</v>
      </c>
    </row>
    <row r="30" spans="1:9" ht="16.5" thickTop="1" thickBot="1" x14ac:dyDescent="0.3"/>
    <row r="31" spans="1:9" ht="20.25" thickTop="1" thickBot="1" x14ac:dyDescent="0.35">
      <c r="A31" s="10" t="s">
        <v>20</v>
      </c>
      <c r="B31" s="19" t="e">
        <f>IF(ABS(I29)&lt;=0.05,"Passed","Failed")</f>
        <v>#DIV/0!</v>
      </c>
    </row>
    <row r="32" spans="1:9" ht="15.75" thickTop="1" x14ac:dyDescent="0.25"/>
    <row r="36" spans="1:9" ht="18.75" x14ac:dyDescent="0.3">
      <c r="A36" s="10" t="s">
        <v>21</v>
      </c>
    </row>
    <row r="37" spans="1:9" ht="15.75" thickBot="1" x14ac:dyDescent="0.3">
      <c r="A37" t="s">
        <v>22</v>
      </c>
      <c r="B37" s="2"/>
      <c r="C37" t="s">
        <v>10</v>
      </c>
    </row>
    <row r="38" spans="1:9" ht="16.5" thickTop="1" thickBot="1" x14ac:dyDescent="0.3">
      <c r="A38" t="s">
        <v>23</v>
      </c>
      <c r="B38" s="5"/>
      <c r="C38" t="s">
        <v>15</v>
      </c>
    </row>
    <row r="39" spans="1:9" ht="20.25" thickTop="1" thickBot="1" x14ac:dyDescent="0.35">
      <c r="A39" t="s">
        <v>24</v>
      </c>
      <c r="B39" s="4" t="s">
        <v>25</v>
      </c>
      <c r="C39" s="15" t="e">
        <f>B20</f>
        <v>#DIV/0!</v>
      </c>
      <c r="D39" s="12" t="s">
        <v>41</v>
      </c>
      <c r="E39" s="15">
        <f>B37</f>
        <v>0</v>
      </c>
      <c r="F39" s="13" t="s">
        <v>43</v>
      </c>
      <c r="G39" s="15" t="e">
        <f>C39-E39</f>
        <v>#DIV/0!</v>
      </c>
      <c r="H39" s="13" t="s">
        <v>10</v>
      </c>
    </row>
    <row r="40" spans="1:9" ht="15.75" thickTop="1" x14ac:dyDescent="0.25"/>
    <row r="41" spans="1:9" ht="19.5" thickBot="1" x14ac:dyDescent="0.35">
      <c r="A41" t="s">
        <v>27</v>
      </c>
      <c r="B41" s="3" t="s">
        <v>26</v>
      </c>
      <c r="C41" s="15">
        <f>B38</f>
        <v>0</v>
      </c>
      <c r="D41" t="s">
        <v>40</v>
      </c>
      <c r="E41" s="16">
        <f>B6</f>
        <v>0</v>
      </c>
      <c r="F41" s="4" t="s">
        <v>9</v>
      </c>
      <c r="G41" s="15" t="e">
        <f>C41/E41</f>
        <v>#DIV/0!</v>
      </c>
      <c r="H41" s="13" t="s">
        <v>10</v>
      </c>
    </row>
    <row r="42" spans="1:9" ht="15.75" thickTop="1" x14ac:dyDescent="0.25"/>
    <row r="43" spans="1:9" ht="31.5" thickBot="1" x14ac:dyDescent="0.35">
      <c r="A43" s="6" t="s">
        <v>28</v>
      </c>
      <c r="B43" s="4" t="s">
        <v>29</v>
      </c>
      <c r="C43" s="15" t="e">
        <f>G39</f>
        <v>#DIV/0!</v>
      </c>
      <c r="D43" t="s">
        <v>42</v>
      </c>
      <c r="E43" s="15" t="e">
        <f>G41</f>
        <v>#DIV/0!</v>
      </c>
      <c r="F43" t="s">
        <v>44</v>
      </c>
      <c r="G43" s="7">
        <v>1</v>
      </c>
      <c r="H43" s="4" t="s">
        <v>9</v>
      </c>
      <c r="I43" s="17" t="e">
        <f>(C43/E43)*G43</f>
        <v>#DIV/0!</v>
      </c>
    </row>
    <row r="44" spans="1:9" ht="16.5" thickTop="1" thickBot="1" x14ac:dyDescent="0.3"/>
    <row r="45" spans="1:9" ht="20.25" thickTop="1" thickBot="1" x14ac:dyDescent="0.35">
      <c r="A45" s="10" t="s">
        <v>30</v>
      </c>
      <c r="B45" s="19" t="e">
        <f>IF(ABS(I43)&lt;=0.05,"Passed","Failed")</f>
        <v>#DIV/0!</v>
      </c>
    </row>
    <row r="46" spans="1:9" ht="15.75" thickTop="1" x14ac:dyDescent="0.25"/>
  </sheetData>
  <printOptions horizontalCentered="1"/>
  <pageMargins left="0.25" right="0.25" top="0.75" bottom="0.75" header="0.3" footer="0.3"/>
  <pageSetup scale="95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workbookViewId="0">
      <selection activeCell="A8" sqref="A8"/>
    </sheetView>
  </sheetViews>
  <sheetFormatPr defaultRowHeight="15" x14ac:dyDescent="0.25"/>
  <cols>
    <col min="1" max="1" width="34.140625" customWidth="1"/>
    <col min="2" max="2" width="22" customWidth="1"/>
    <col min="3" max="3" width="18.140625" customWidth="1"/>
    <col min="4" max="4" width="2.7109375" customWidth="1"/>
    <col min="5" max="5" width="19.28515625" customWidth="1"/>
    <col min="6" max="6" width="2.42578125" hidden="1" customWidth="1"/>
    <col min="7" max="7" width="20.28515625" customWidth="1"/>
  </cols>
  <sheetData>
    <row r="1" spans="1:7" ht="18.75" x14ac:dyDescent="0.3">
      <c r="A1" s="9" t="s">
        <v>37</v>
      </c>
    </row>
    <row r="2" spans="1:7" ht="15.75" thickBot="1" x14ac:dyDescent="0.3">
      <c r="A2" t="s">
        <v>45</v>
      </c>
      <c r="B2" s="18"/>
    </row>
    <row r="3" spans="1:7" ht="16.5" thickTop="1" thickBot="1" x14ac:dyDescent="0.3">
      <c r="A3" t="s">
        <v>19</v>
      </c>
      <c r="B3" s="1"/>
      <c r="C3" s="1"/>
      <c r="E3" s="24"/>
      <c r="F3" s="24"/>
      <c r="G3" s="24"/>
    </row>
    <row r="4" spans="1:7" ht="16.5" thickTop="1" thickBot="1" x14ac:dyDescent="0.3">
      <c r="A4" t="s">
        <v>3</v>
      </c>
      <c r="B4" s="8"/>
    </row>
    <row r="5" spans="1:7" ht="16.5" thickTop="1" thickBot="1" x14ac:dyDescent="0.3">
      <c r="A5" t="s">
        <v>4</v>
      </c>
      <c r="B5" s="8"/>
    </row>
    <row r="6" spans="1:7" ht="16.5" thickTop="1" thickBot="1" x14ac:dyDescent="0.3">
      <c r="A6" t="s">
        <v>47</v>
      </c>
      <c r="B6" s="14"/>
    </row>
    <row r="7" spans="1:7" ht="15.75" thickTop="1" x14ac:dyDescent="0.25"/>
    <row r="8" spans="1:7" ht="18.75" x14ac:dyDescent="0.3">
      <c r="A8" s="9" t="s">
        <v>0</v>
      </c>
    </row>
    <row r="9" spans="1:7" ht="15.75" thickBot="1" x14ac:dyDescent="0.3">
      <c r="A9" t="s">
        <v>2</v>
      </c>
      <c r="B9" s="20"/>
      <c r="C9" s="25" t="s">
        <v>48</v>
      </c>
      <c r="D9" s="4" t="s">
        <v>9</v>
      </c>
      <c r="E9" s="23"/>
    </row>
    <row r="10" spans="1:7" ht="16.5" thickTop="1" thickBot="1" x14ac:dyDescent="0.3">
      <c r="A10" t="s">
        <v>36</v>
      </c>
      <c r="B10" s="1"/>
      <c r="C10" s="1"/>
    </row>
    <row r="11" spans="1:7" ht="16.5" thickTop="1" thickBot="1" x14ac:dyDescent="0.3">
      <c r="A11" t="s">
        <v>1</v>
      </c>
      <c r="B11" s="2"/>
      <c r="C11" t="s">
        <v>39</v>
      </c>
    </row>
    <row r="12" spans="1:7" ht="16.5" thickTop="1" thickBot="1" x14ac:dyDescent="0.3">
      <c r="A12" t="s">
        <v>46</v>
      </c>
      <c r="B12" s="18"/>
    </row>
    <row r="13" spans="1:7" ht="16.5" thickTop="1" thickBot="1" x14ac:dyDescent="0.3">
      <c r="A13" t="s">
        <v>6</v>
      </c>
      <c r="B13" s="2" t="e">
        <f>B11*POWER(2,-YEARFRAC(B12,B2,1)/E9)</f>
        <v>#DIV/0!</v>
      </c>
      <c r="C13" t="s">
        <v>39</v>
      </c>
    </row>
    <row r="14" spans="1:7" ht="15.75" thickTop="1" x14ac:dyDescent="0.25"/>
    <row r="15" spans="1:7" ht="18.75" x14ac:dyDescent="0.3">
      <c r="A15" s="9" t="s">
        <v>49</v>
      </c>
    </row>
    <row r="16" spans="1:7" ht="15.75" thickBot="1" x14ac:dyDescent="0.3">
      <c r="A16" t="s">
        <v>2</v>
      </c>
      <c r="B16" s="20"/>
      <c r="C16" s="25" t="s">
        <v>48</v>
      </c>
      <c r="D16" s="4" t="s">
        <v>9</v>
      </c>
      <c r="E16" s="23"/>
    </row>
    <row r="17" spans="1:3" ht="16.5" thickTop="1" thickBot="1" x14ac:dyDescent="0.3">
      <c r="A17" t="s">
        <v>36</v>
      </c>
      <c r="B17" s="1"/>
      <c r="C17" s="1"/>
    </row>
    <row r="18" spans="1:3" ht="16.5" thickTop="1" thickBot="1" x14ac:dyDescent="0.3">
      <c r="A18" t="s">
        <v>1</v>
      </c>
      <c r="B18" s="2"/>
      <c r="C18" t="s">
        <v>39</v>
      </c>
    </row>
    <row r="19" spans="1:3" ht="16.5" thickTop="1" thickBot="1" x14ac:dyDescent="0.3">
      <c r="A19" t="s">
        <v>46</v>
      </c>
      <c r="B19" s="18"/>
    </row>
    <row r="20" spans="1:3" ht="16.5" thickTop="1" thickBot="1" x14ac:dyDescent="0.3">
      <c r="A20" t="s">
        <v>7</v>
      </c>
      <c r="B20" s="2" t="e">
        <f>B18*POWER(2,-YEARFRAC(B19,B2,1)/E16)</f>
        <v>#DIV/0!</v>
      </c>
      <c r="C20" t="s">
        <v>39</v>
      </c>
    </row>
    <row r="21" spans="1:3" ht="15.75" thickTop="1" x14ac:dyDescent="0.25"/>
    <row r="22" spans="1:3" ht="19.5" thickBot="1" x14ac:dyDescent="0.35">
      <c r="A22" s="9" t="s">
        <v>31</v>
      </c>
    </row>
    <row r="23" spans="1:3" ht="20.25" thickTop="1" thickBot="1" x14ac:dyDescent="0.35">
      <c r="A23" s="9" t="s">
        <v>32</v>
      </c>
      <c r="B23" s="21"/>
    </row>
    <row r="24" spans="1:3" ht="19.5" thickTop="1" x14ac:dyDescent="0.3">
      <c r="A24" s="9" t="s">
        <v>35</v>
      </c>
      <c r="B24" s="22"/>
    </row>
    <row r="26" spans="1:3" ht="19.5" thickBot="1" x14ac:dyDescent="0.35">
      <c r="A26" s="9" t="s">
        <v>33</v>
      </c>
    </row>
    <row r="27" spans="1:3" ht="20.25" thickTop="1" thickBot="1" x14ac:dyDescent="0.35">
      <c r="A27" s="9" t="s">
        <v>32</v>
      </c>
      <c r="B27" s="21"/>
    </row>
    <row r="28" spans="1:3" ht="19.5" thickTop="1" x14ac:dyDescent="0.3">
      <c r="A28" s="9" t="s">
        <v>34</v>
      </c>
      <c r="B28" s="22"/>
    </row>
    <row r="30" spans="1:3" ht="37.5" customHeight="1" x14ac:dyDescent="0.3">
      <c r="A30" s="26"/>
      <c r="B30" s="27"/>
      <c r="C30" s="27"/>
    </row>
    <row r="32" spans="1:3" x14ac:dyDescent="0.25">
      <c r="A32" s="11"/>
    </row>
    <row r="33" spans="1:1" x14ac:dyDescent="0.25">
      <c r="A33" s="11"/>
    </row>
  </sheetData>
  <mergeCells count="1">
    <mergeCell ref="A30:C30"/>
  </mergeCells>
  <pageMargins left="0.7" right="0.7" top="0.75" bottom="0.75" header="0.3" footer="0.3"/>
  <pageSetup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workbookViewId="0">
      <selection activeCell="A8" sqref="A8"/>
    </sheetView>
  </sheetViews>
  <sheetFormatPr defaultRowHeight="15" x14ac:dyDescent="0.25"/>
  <cols>
    <col min="1" max="1" width="34" customWidth="1"/>
    <col min="2" max="2" width="22" customWidth="1"/>
    <col min="3" max="3" width="20.140625" customWidth="1"/>
    <col min="4" max="4" width="2.140625" customWidth="1"/>
    <col min="5" max="5" width="16.85546875" customWidth="1"/>
    <col min="6" max="6" width="0" hidden="1" customWidth="1"/>
    <col min="7" max="7" width="18.42578125" customWidth="1"/>
  </cols>
  <sheetData>
    <row r="1" spans="1:7" ht="18.75" x14ac:dyDescent="0.3">
      <c r="A1" s="9" t="s">
        <v>37</v>
      </c>
    </row>
    <row r="2" spans="1:7" ht="15.75" thickBot="1" x14ac:dyDescent="0.3">
      <c r="A2" t="s">
        <v>45</v>
      </c>
      <c r="B2" s="18"/>
    </row>
    <row r="3" spans="1:7" ht="16.5" thickTop="1" thickBot="1" x14ac:dyDescent="0.3">
      <c r="A3" t="s">
        <v>19</v>
      </c>
      <c r="B3" s="1"/>
      <c r="C3" s="1"/>
      <c r="E3" s="24"/>
      <c r="F3" s="24"/>
      <c r="G3" s="24"/>
    </row>
    <row r="4" spans="1:7" ht="16.5" thickTop="1" thickBot="1" x14ac:dyDescent="0.3">
      <c r="A4" t="s">
        <v>3</v>
      </c>
      <c r="B4" s="8"/>
    </row>
    <row r="5" spans="1:7" ht="16.5" thickTop="1" thickBot="1" x14ac:dyDescent="0.3">
      <c r="A5" t="s">
        <v>4</v>
      </c>
      <c r="B5" s="8"/>
    </row>
    <row r="6" spans="1:7" ht="16.5" thickTop="1" thickBot="1" x14ac:dyDescent="0.3">
      <c r="A6" t="s">
        <v>47</v>
      </c>
      <c r="B6" s="14"/>
    </row>
    <row r="7" spans="1:7" ht="15.75" thickTop="1" x14ac:dyDescent="0.25"/>
    <row r="8" spans="1:7" ht="18.75" x14ac:dyDescent="0.3">
      <c r="A8" s="9" t="s">
        <v>0</v>
      </c>
    </row>
    <row r="9" spans="1:7" ht="15.75" thickBot="1" x14ac:dyDescent="0.3">
      <c r="A9" t="s">
        <v>2</v>
      </c>
      <c r="B9" s="20"/>
      <c r="C9" s="25" t="s">
        <v>48</v>
      </c>
      <c r="D9" s="4" t="s">
        <v>9</v>
      </c>
      <c r="E9" s="23"/>
    </row>
    <row r="10" spans="1:7" ht="16.5" thickTop="1" thickBot="1" x14ac:dyDescent="0.3">
      <c r="A10" t="s">
        <v>36</v>
      </c>
      <c r="B10" s="1"/>
      <c r="C10" s="1"/>
    </row>
    <row r="11" spans="1:7" ht="16.5" thickTop="1" thickBot="1" x14ac:dyDescent="0.3">
      <c r="A11" t="s">
        <v>1</v>
      </c>
      <c r="B11" s="2"/>
      <c r="C11" t="s">
        <v>39</v>
      </c>
    </row>
    <row r="12" spans="1:7" ht="16.5" thickTop="1" thickBot="1" x14ac:dyDescent="0.3">
      <c r="A12" t="s">
        <v>46</v>
      </c>
      <c r="B12" s="18"/>
    </row>
    <row r="13" spans="1:7" ht="16.5" thickTop="1" thickBot="1" x14ac:dyDescent="0.3">
      <c r="A13" t="s">
        <v>6</v>
      </c>
      <c r="B13" s="2" t="e">
        <f>B11*POWER(2,-YEARFRAC(B12,B2,1)/E9)</f>
        <v>#DIV/0!</v>
      </c>
      <c r="C13" t="s">
        <v>39</v>
      </c>
    </row>
    <row r="14" spans="1:7" ht="15.75" thickTop="1" x14ac:dyDescent="0.25"/>
    <row r="15" spans="1:7" ht="18.75" x14ac:dyDescent="0.3">
      <c r="A15" s="9" t="s">
        <v>49</v>
      </c>
    </row>
    <row r="16" spans="1:7" ht="15.75" thickBot="1" x14ac:dyDescent="0.3">
      <c r="A16" t="s">
        <v>2</v>
      </c>
      <c r="B16" s="20"/>
      <c r="C16" s="25" t="s">
        <v>48</v>
      </c>
      <c r="D16" s="4" t="s">
        <v>9</v>
      </c>
      <c r="E16" s="23"/>
    </row>
    <row r="17" spans="1:3" ht="16.5" thickTop="1" thickBot="1" x14ac:dyDescent="0.3">
      <c r="A17" t="s">
        <v>36</v>
      </c>
      <c r="B17" s="1"/>
      <c r="C17" s="1"/>
    </row>
    <row r="18" spans="1:3" ht="16.5" thickTop="1" thickBot="1" x14ac:dyDescent="0.3">
      <c r="A18" t="s">
        <v>1</v>
      </c>
      <c r="B18" s="2"/>
      <c r="C18" t="s">
        <v>39</v>
      </c>
    </row>
    <row r="19" spans="1:3" ht="16.5" thickTop="1" thickBot="1" x14ac:dyDescent="0.3">
      <c r="A19" t="s">
        <v>46</v>
      </c>
      <c r="B19" s="18"/>
    </row>
    <row r="20" spans="1:3" ht="16.5" thickTop="1" thickBot="1" x14ac:dyDescent="0.3">
      <c r="A20" t="s">
        <v>7</v>
      </c>
      <c r="B20" s="2" t="e">
        <f>B18*POWER(2,-YEARFRAC(B19,B2,1)/E16)</f>
        <v>#DIV/0!</v>
      </c>
      <c r="C20" t="s">
        <v>39</v>
      </c>
    </row>
    <row r="21" spans="1:3" ht="15.75" thickTop="1" x14ac:dyDescent="0.25"/>
    <row r="22" spans="1:3" ht="19.5" thickBot="1" x14ac:dyDescent="0.35">
      <c r="A22" s="9" t="s">
        <v>31</v>
      </c>
    </row>
    <row r="23" spans="1:3" ht="20.25" thickTop="1" thickBot="1" x14ac:dyDescent="0.35">
      <c r="A23" s="9" t="s">
        <v>32</v>
      </c>
      <c r="B23" s="21"/>
    </row>
    <row r="24" spans="1:3" ht="19.5" thickTop="1" x14ac:dyDescent="0.3">
      <c r="A24" s="9" t="s">
        <v>35</v>
      </c>
      <c r="B24" s="22"/>
    </row>
    <row r="26" spans="1:3" ht="19.5" thickBot="1" x14ac:dyDescent="0.35">
      <c r="A26" s="9" t="s">
        <v>33</v>
      </c>
    </row>
    <row r="27" spans="1:3" ht="20.25" thickTop="1" thickBot="1" x14ac:dyDescent="0.35">
      <c r="A27" s="9" t="s">
        <v>32</v>
      </c>
      <c r="B27" s="21"/>
    </row>
    <row r="28" spans="1:3" ht="19.5" thickTop="1" x14ac:dyDescent="0.3">
      <c r="A28" s="9" t="s">
        <v>34</v>
      </c>
      <c r="B28" s="22"/>
    </row>
    <row r="30" spans="1:3" ht="36" customHeight="1" x14ac:dyDescent="0.3">
      <c r="A30" s="26"/>
      <c r="B30" s="27"/>
      <c r="C30" s="27"/>
    </row>
    <row r="32" spans="1:3" x14ac:dyDescent="0.25">
      <c r="A32" s="11"/>
    </row>
    <row r="33" spans="1:1" x14ac:dyDescent="0.25">
      <c r="A33" s="11"/>
    </row>
  </sheetData>
  <mergeCells count="1">
    <mergeCell ref="A30:C30"/>
  </mergeCells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Isotope 1 Act Est</vt:lpstr>
      <vt:lpstr>Isotope 2 Act Est</vt:lpstr>
      <vt:lpstr>Isotope 1 Source Check</vt:lpstr>
      <vt:lpstr>Isotope 2 Source Check</vt:lpstr>
      <vt:lpstr>'Isotope 1 Act Est'!Print_Area</vt:lpstr>
      <vt:lpstr>'Isotope 1 Source Check'!Print_Area</vt:lpstr>
      <vt:lpstr>'Isotope 2 Act Est'!Print_Area</vt:lpstr>
      <vt:lpstr>'Isotope 2 Source Check'!Print_Area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2012-01-18T22:28:17Z</dcterms:modified>
</cp:coreProperties>
</file>